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kc-my.sharepoint.com/personal/lbyrne_pkc_gov_uk/Documents/Desktop/"/>
    </mc:Choice>
  </mc:AlternateContent>
  <xr:revisionPtr revIDLastSave="57" documentId="8_{9AE47AFA-1D10-4183-8F24-95872B761676}" xr6:coauthVersionLast="47" xr6:coauthVersionMax="47" xr10:uidLastSave="{2DA72E7A-FFC7-49B9-8A25-B7B617D4B8A8}"/>
  <workbookProtection workbookAlgorithmName="SHA-512" workbookHashValue="T+7PF5OsIro2kKcZOPI/F90LWgWLetIDoLgV9+u/xZtHNCcfzrLK3tMoX9QmcoznH7VK0AQnEQd2poa9Y30UFg==" workbookSaltValue="sObssYox9DjWpo2Liq8Iqw==" workbookSpinCount="100000" lockStructure="1"/>
  <bookViews>
    <workbookView xWindow="-120" yWindow="-120" windowWidth="29040" windowHeight="15720" xr2:uid="{EBAEF9C6-DF06-4B8A-86E6-4D5D82BDA249}"/>
  </bookViews>
  <sheets>
    <sheet name="Calculator" sheetId="1" r:id="rId1"/>
    <sheet name="AL Entitleme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B23" i="1"/>
  <c r="B21" i="1"/>
  <c r="B25" i="1" l="1"/>
  <c r="B27" i="1" s="1"/>
  <c r="B31" i="1" s="1"/>
  <c r="B33" i="1" l="1"/>
  <c r="B35" i="1" s="1"/>
</calcChain>
</file>

<file path=xl/sharedStrings.xml><?xml version="1.0" encoding="utf-8"?>
<sst xmlns="http://schemas.openxmlformats.org/spreadsheetml/2006/main" count="21" uniqueCount="21">
  <si>
    <t xml:space="preserve">Perth &amp; Kinross Council </t>
  </si>
  <si>
    <t>Current Hourly Rate</t>
  </si>
  <si>
    <t>Contracted Hours Per Week</t>
  </si>
  <si>
    <t>Annual Leave Entitlement</t>
  </si>
  <si>
    <t>Service in Leave Year</t>
  </si>
  <si>
    <t>Leave Entitlement in Days (Full Year)</t>
  </si>
  <si>
    <t>Working Year (eg 195, 200, 205, 210)</t>
  </si>
  <si>
    <t xml:space="preserve">Requires to be populated </t>
  </si>
  <si>
    <t>Calculated Fields - do not input</t>
  </si>
  <si>
    <t>Annual Leave Entitlement (Days)</t>
  </si>
  <si>
    <t>Available Working Days per Year less Annual Leave Entitlement</t>
  </si>
  <si>
    <t>Holiday Accrual Per Day</t>
  </si>
  <si>
    <t>Working Year (Days)</t>
  </si>
  <si>
    <t>Total Paid Days</t>
  </si>
  <si>
    <t>Paid Weeks Per Year</t>
  </si>
  <si>
    <t>Perth &amp; Kinross Council  - Annual Leave Entitlement</t>
  </si>
  <si>
    <t>Annual Leave Entitlement (Refer to 2nd Tab)</t>
  </si>
  <si>
    <t>ANNUAL SALARY</t>
  </si>
  <si>
    <t xml:space="preserve">Single Status Term-Time &amp; Part-Year Salary Calculator </t>
  </si>
  <si>
    <t>*</t>
  </si>
  <si>
    <t>*Click on Link to access salary grades and scale points if you are unsure of your hourly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</si>
</sst>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0.0000"/>
    <numFmt numFmtId="166" formatCode="0.0000000"/>
  </numFmts>
  <fonts count="7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Protection="1"/>
    <xf numFmtId="2" fontId="0" fillId="3" borderId="2" xfId="0" applyNumberFormat="1" applyFill="1" applyBorder="1" applyAlignment="1" applyProtection="1">
      <alignment horizontal="center"/>
    </xf>
    <xf numFmtId="0" fontId="0" fillId="0" borderId="0" xfId="0" applyAlignment="1" applyProtection="1">
      <alignment wrapText="1"/>
    </xf>
    <xf numFmtId="165" fontId="0" fillId="3" borderId="2" xfId="0" applyNumberFormat="1" applyFill="1" applyBorder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0" fontId="3" fillId="0" borderId="0" xfId="0" applyFont="1" applyProtection="1"/>
    <xf numFmtId="164" fontId="3" fillId="3" borderId="2" xfId="0" applyNumberFormat="1" applyFont="1" applyFill="1" applyBorder="1" applyAlignment="1" applyProtection="1">
      <alignment horizontal="center"/>
    </xf>
    <xf numFmtId="165" fontId="0" fillId="0" borderId="0" xfId="0" applyNumberFormat="1" applyProtection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1" applyFo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0" fillId="2" borderId="0" xfId="0" applyFill="1" applyProtection="1"/>
    <xf numFmtId="0" fontId="0" fillId="3" borderId="0" xfId="0" applyFill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28575</xdr:rowOff>
    </xdr:from>
    <xdr:to>
      <xdr:col>2</xdr:col>
      <xdr:colOff>518160</xdr:colOff>
      <xdr:row>6</xdr:row>
      <xdr:rowOff>88265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B120567-D4B5-AF3C-4479-35DDF90977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209925" y="28575"/>
          <a:ext cx="899160" cy="12979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kc.gov.uk/article/21858/Employment-information-Salary-sc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554DA-F9F5-452A-98AC-740D1BF2873F}">
  <dimension ref="A1:F37"/>
  <sheetViews>
    <sheetView tabSelected="1" workbookViewId="0">
      <selection activeCell="B18" sqref="B18"/>
    </sheetView>
  </sheetViews>
  <sheetFormatPr defaultRowHeight="15" x14ac:dyDescent="0.25"/>
  <cols>
    <col min="1" max="1" width="39.42578125" customWidth="1"/>
    <col min="2" max="2" width="14.42578125" customWidth="1"/>
    <col min="3" max="3" width="9.5703125" bestFit="1" customWidth="1"/>
    <col min="6" max="6" width="29.85546875" customWidth="1"/>
    <col min="8" max="8" width="11.140625" customWidth="1"/>
  </cols>
  <sheetData>
    <row r="1" spans="1:6" ht="18.75" customHeight="1" x14ac:dyDescent="0.25">
      <c r="A1" s="23"/>
      <c r="B1" s="23"/>
      <c r="C1" s="23"/>
      <c r="D1" s="23"/>
      <c r="E1" s="23"/>
      <c r="F1" s="23"/>
    </row>
    <row r="2" spans="1:6" ht="18.75" customHeight="1" x14ac:dyDescent="0.25">
      <c r="A2" s="23"/>
      <c r="B2" s="23"/>
      <c r="C2" s="23"/>
      <c r="D2" s="23"/>
      <c r="E2" s="23"/>
      <c r="F2" s="23"/>
    </row>
    <row r="3" spans="1:6" x14ac:dyDescent="0.25">
      <c r="A3" s="23"/>
      <c r="B3" s="23"/>
      <c r="C3" s="23"/>
      <c r="D3" s="23"/>
      <c r="E3" s="23"/>
      <c r="F3" s="23"/>
    </row>
    <row r="4" spans="1:6" x14ac:dyDescent="0.25">
      <c r="A4" s="23"/>
      <c r="B4" s="23"/>
      <c r="C4" s="23"/>
      <c r="D4" s="23"/>
      <c r="E4" s="23"/>
      <c r="F4" s="23"/>
    </row>
    <row r="5" spans="1:6" x14ac:dyDescent="0.25">
      <c r="A5" s="23"/>
      <c r="B5" s="23"/>
      <c r="C5" s="23"/>
      <c r="D5" s="23"/>
      <c r="E5" s="23"/>
      <c r="F5" s="23"/>
    </row>
    <row r="6" spans="1:6" x14ac:dyDescent="0.25">
      <c r="A6" s="23"/>
      <c r="B6" s="23"/>
      <c r="C6" s="23"/>
      <c r="D6" s="23"/>
      <c r="E6" s="23"/>
      <c r="F6" s="23"/>
    </row>
    <row r="7" spans="1:6" x14ac:dyDescent="0.25">
      <c r="A7" s="23"/>
      <c r="B7" s="23"/>
      <c r="C7" s="23"/>
      <c r="D7" s="23"/>
      <c r="E7" s="23"/>
      <c r="F7" s="23"/>
    </row>
    <row r="8" spans="1:6" ht="21" x14ac:dyDescent="0.35">
      <c r="A8" s="24" t="s">
        <v>0</v>
      </c>
      <c r="B8" s="24"/>
      <c r="C8" s="24"/>
      <c r="D8" s="24"/>
      <c r="E8" s="24"/>
      <c r="F8" s="24"/>
    </row>
    <row r="9" spans="1:6" ht="21" x14ac:dyDescent="0.35">
      <c r="A9" s="24" t="s">
        <v>18</v>
      </c>
      <c r="B9" s="24"/>
      <c r="C9" s="24"/>
      <c r="D9" s="24"/>
      <c r="E9" s="24"/>
      <c r="F9" s="24"/>
    </row>
    <row r="10" spans="1:6" ht="18.75" x14ac:dyDescent="0.3">
      <c r="A10" s="17"/>
      <c r="B10" s="18"/>
      <c r="C10" s="18"/>
      <c r="D10" s="19"/>
      <c r="E10" s="19"/>
      <c r="F10" s="19"/>
    </row>
    <row r="11" spans="1:6" ht="19.5" thickBot="1" x14ac:dyDescent="0.35">
      <c r="A11" s="17"/>
      <c r="B11" s="18"/>
      <c r="C11" s="18"/>
      <c r="D11" s="19"/>
      <c r="E11" s="19"/>
      <c r="F11" s="19"/>
    </row>
    <row r="12" spans="1:6" ht="24.95" customHeight="1" thickBot="1" x14ac:dyDescent="0.35">
      <c r="A12" s="20" t="s">
        <v>1</v>
      </c>
      <c r="B12" s="21">
        <v>13.9</v>
      </c>
      <c r="C12" s="17" t="s">
        <v>19</v>
      </c>
      <c r="D12" s="19"/>
      <c r="E12" s="25"/>
      <c r="F12" s="9" t="s">
        <v>7</v>
      </c>
    </row>
    <row r="13" spans="1:6" ht="24.95" customHeight="1" thickBot="1" x14ac:dyDescent="0.3">
      <c r="A13" s="19"/>
      <c r="B13" s="22"/>
      <c r="C13" s="19"/>
      <c r="D13" s="19"/>
      <c r="E13" s="26"/>
      <c r="F13" s="9" t="s">
        <v>8</v>
      </c>
    </row>
    <row r="14" spans="1:6" ht="24.95" customHeight="1" thickBot="1" x14ac:dyDescent="0.3">
      <c r="A14" s="19" t="s">
        <v>2</v>
      </c>
      <c r="B14" s="21">
        <v>15</v>
      </c>
      <c r="C14" s="19"/>
      <c r="D14" s="19"/>
      <c r="E14" s="19"/>
      <c r="F14" s="19"/>
    </row>
    <row r="15" spans="1:6" ht="24.95" customHeight="1" thickBot="1" x14ac:dyDescent="0.3">
      <c r="A15" s="19"/>
      <c r="B15" s="22"/>
      <c r="C15" s="19"/>
      <c r="D15" s="19"/>
      <c r="E15" s="19"/>
      <c r="F15" s="19"/>
    </row>
    <row r="16" spans="1:6" ht="24.95" customHeight="1" thickBot="1" x14ac:dyDescent="0.3">
      <c r="A16" s="19" t="s">
        <v>6</v>
      </c>
      <c r="B16" s="21">
        <v>195</v>
      </c>
      <c r="C16" s="19"/>
      <c r="D16" s="19"/>
      <c r="E16" s="19"/>
      <c r="F16" s="19"/>
    </row>
    <row r="17" spans="1:6" ht="24.95" customHeight="1" thickBot="1" x14ac:dyDescent="0.3">
      <c r="A17" s="19"/>
      <c r="B17" s="22"/>
      <c r="C17" s="19"/>
      <c r="D17" s="19"/>
      <c r="E17" s="19"/>
      <c r="F17" s="19"/>
    </row>
    <row r="18" spans="1:6" ht="24.95" customHeight="1" thickBot="1" x14ac:dyDescent="0.3">
      <c r="A18" s="19" t="s">
        <v>16</v>
      </c>
      <c r="B18" s="21">
        <v>33</v>
      </c>
      <c r="C18" s="19"/>
      <c r="D18" s="19"/>
      <c r="E18" s="19"/>
      <c r="F18" s="19"/>
    </row>
    <row r="19" spans="1:6" ht="24.95" customHeight="1" x14ac:dyDescent="0.25">
      <c r="A19" s="19"/>
      <c r="B19" s="19"/>
      <c r="C19" s="19"/>
      <c r="D19" s="19"/>
      <c r="E19" s="19"/>
      <c r="F19" s="19"/>
    </row>
    <row r="20" spans="1:6" ht="24.95" customHeight="1" x14ac:dyDescent="0.25">
      <c r="A20" s="19"/>
      <c r="B20" s="19"/>
      <c r="C20" s="19"/>
      <c r="D20" s="19"/>
      <c r="E20" s="19"/>
      <c r="F20" s="19"/>
    </row>
    <row r="21" spans="1:6" ht="24.95" customHeight="1" x14ac:dyDescent="0.25">
      <c r="A21" s="9" t="s">
        <v>9</v>
      </c>
      <c r="B21" s="10">
        <f>B18</f>
        <v>33</v>
      </c>
      <c r="C21" s="9"/>
      <c r="D21" s="9"/>
      <c r="E21" s="9"/>
      <c r="F21" s="9"/>
    </row>
    <row r="22" spans="1:6" ht="24.95" customHeight="1" x14ac:dyDescent="0.25">
      <c r="A22" s="9"/>
      <c r="B22" s="9"/>
      <c r="C22" s="9"/>
      <c r="D22" s="9"/>
      <c r="E22" s="9"/>
      <c r="F22" s="9"/>
    </row>
    <row r="23" spans="1:6" ht="32.25" customHeight="1" x14ac:dyDescent="0.25">
      <c r="A23" s="11" t="s">
        <v>10</v>
      </c>
      <c r="B23" s="10">
        <f>(260.7-B18)</f>
        <v>227.7</v>
      </c>
      <c r="C23" s="9"/>
      <c r="D23" s="9"/>
      <c r="E23" s="9"/>
      <c r="F23" s="9"/>
    </row>
    <row r="24" spans="1:6" ht="24.95" customHeight="1" x14ac:dyDescent="0.25">
      <c r="A24" s="9"/>
      <c r="B24" s="9"/>
      <c r="C24" s="9"/>
      <c r="D24" s="9"/>
      <c r="E24" s="9"/>
      <c r="F24" s="9"/>
    </row>
    <row r="25" spans="1:6" ht="24.95" customHeight="1" x14ac:dyDescent="0.25">
      <c r="A25" s="9" t="s">
        <v>11</v>
      </c>
      <c r="B25" s="12">
        <f>B21/B23</f>
        <v>0.14492753623188406</v>
      </c>
      <c r="C25" s="9"/>
      <c r="D25" s="9"/>
      <c r="E25" s="9"/>
      <c r="F25" s="9"/>
    </row>
    <row r="26" spans="1:6" ht="24.95" customHeight="1" x14ac:dyDescent="0.25">
      <c r="A26" s="9"/>
      <c r="B26" s="9"/>
      <c r="C26" s="9"/>
      <c r="D26" s="9"/>
      <c r="E26" s="9"/>
      <c r="F26" s="9"/>
    </row>
    <row r="27" spans="1:6" ht="24.95" customHeight="1" x14ac:dyDescent="0.25">
      <c r="A27" s="9" t="s">
        <v>3</v>
      </c>
      <c r="B27" s="10">
        <f>B25*B16</f>
        <v>28.260869565217391</v>
      </c>
      <c r="C27" s="9"/>
      <c r="D27" s="9"/>
      <c r="E27" s="9"/>
      <c r="F27" s="9"/>
    </row>
    <row r="28" spans="1:6" ht="24.95" customHeight="1" x14ac:dyDescent="0.25">
      <c r="A28" s="9"/>
      <c r="B28" s="9"/>
      <c r="C28" s="9"/>
      <c r="D28" s="9"/>
      <c r="E28" s="9"/>
      <c r="F28" s="9"/>
    </row>
    <row r="29" spans="1:6" ht="24.95" customHeight="1" x14ac:dyDescent="0.25">
      <c r="A29" s="9" t="s">
        <v>12</v>
      </c>
      <c r="B29" s="10">
        <f>B16</f>
        <v>195</v>
      </c>
      <c r="C29" s="9"/>
      <c r="D29" s="9"/>
      <c r="E29" s="9"/>
      <c r="F29" s="9"/>
    </row>
    <row r="30" spans="1:6" ht="24.95" customHeight="1" x14ac:dyDescent="0.25">
      <c r="A30" s="9"/>
      <c r="B30" s="9"/>
      <c r="C30" s="9"/>
      <c r="D30" s="9"/>
      <c r="E30" s="9"/>
      <c r="F30" s="9"/>
    </row>
    <row r="31" spans="1:6" ht="24.95" customHeight="1" x14ac:dyDescent="0.25">
      <c r="A31" s="9" t="s">
        <v>13</v>
      </c>
      <c r="B31" s="10">
        <f>B27+B29</f>
        <v>223.26086956521738</v>
      </c>
      <c r="C31" s="9"/>
      <c r="D31" s="9"/>
      <c r="E31" s="9"/>
      <c r="F31" s="9"/>
    </row>
    <row r="32" spans="1:6" ht="24.95" customHeight="1" x14ac:dyDescent="0.25">
      <c r="A32" s="9"/>
      <c r="B32" s="9"/>
      <c r="C32" s="9"/>
      <c r="D32" s="9"/>
      <c r="E32" s="9"/>
      <c r="F32" s="9"/>
    </row>
    <row r="33" spans="1:6" ht="24.95" customHeight="1" x14ac:dyDescent="0.25">
      <c r="A33" s="9" t="s">
        <v>14</v>
      </c>
      <c r="B33" s="10">
        <f>ROUND((B31/260.7)*52.14,2)</f>
        <v>44.65</v>
      </c>
      <c r="C33" s="13"/>
      <c r="D33" s="9"/>
      <c r="E33" s="9"/>
      <c r="F33" s="9"/>
    </row>
    <row r="34" spans="1:6" ht="24.95" customHeight="1" x14ac:dyDescent="0.25">
      <c r="A34" s="9"/>
      <c r="B34" s="9"/>
      <c r="C34" s="9"/>
      <c r="D34" s="9"/>
      <c r="E34" s="9"/>
      <c r="F34" s="9"/>
    </row>
    <row r="35" spans="1:6" ht="24.95" customHeight="1" x14ac:dyDescent="0.25">
      <c r="A35" s="14" t="s">
        <v>17</v>
      </c>
      <c r="B35" s="15">
        <f>(B12*B14)*B33</f>
        <v>9309.5249999999996</v>
      </c>
      <c r="C35" s="16"/>
      <c r="D35" s="9"/>
      <c r="E35" s="9"/>
      <c r="F35" s="9"/>
    </row>
    <row r="36" spans="1:6" ht="24.95" customHeight="1" x14ac:dyDescent="0.25">
      <c r="A36" s="9"/>
      <c r="B36" s="9"/>
      <c r="C36" s="9"/>
      <c r="D36" s="9"/>
      <c r="E36" s="9"/>
      <c r="F36" s="9"/>
    </row>
    <row r="37" spans="1:6" x14ac:dyDescent="0.25">
      <c r="A37" s="14" t="s">
        <v>20</v>
      </c>
      <c r="B37" s="9"/>
      <c r="C37" s="9"/>
      <c r="D37" s="9"/>
      <c r="E37" s="9"/>
      <c r="F37" s="9"/>
    </row>
  </sheetData>
  <sheetProtection algorithmName="SHA-512" hashValue="p16XFMLV4oh74DAz3ZwhsbVA8Vuj9S1vZZN8HkE3C3d81OYDBxsH4BFjtsR/VXiJR+i+Xu3QgvZ3dD19/m747g==" saltValue="ce/x4r32K4QtXBl3qcVYdg==" spinCount="100000" sheet="1" objects="1" scenarios="1" selectLockedCells="1"/>
  <mergeCells count="3">
    <mergeCell ref="A8:F8"/>
    <mergeCell ref="A9:F9"/>
    <mergeCell ref="A1:F7"/>
  </mergeCells>
  <hyperlinks>
    <hyperlink ref="A12" r:id="rId1" xr:uid="{DB57BCC1-4B52-4723-94C1-2C02C26F6A4A}"/>
  </hyperlinks>
  <pageMargins left="0.11811023622047245" right="0.11811023622047245" top="0.35433070866141736" bottom="0.35433070866141736" header="0.31496062992125984" footer="0.31496062992125984"/>
  <pageSetup paperSize="9" scale="9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A5A9E-A055-43BE-AABB-B1766EAF5EB7}">
  <dimension ref="A1:F16"/>
  <sheetViews>
    <sheetView workbookViewId="0">
      <selection sqref="A1:C1"/>
    </sheetView>
  </sheetViews>
  <sheetFormatPr defaultRowHeight="15" x14ac:dyDescent="0.25"/>
  <cols>
    <col min="1" max="1" width="24" customWidth="1"/>
    <col min="2" max="2" width="32.85546875" customWidth="1"/>
  </cols>
  <sheetData>
    <row r="1" spans="1:6" ht="18.75" x14ac:dyDescent="0.3">
      <c r="A1" s="3" t="s">
        <v>15</v>
      </c>
      <c r="B1" s="4"/>
      <c r="C1" s="4"/>
      <c r="D1" s="4"/>
      <c r="E1" s="4"/>
      <c r="F1" s="4"/>
    </row>
    <row r="2" spans="1:6" ht="18.75" x14ac:dyDescent="0.3">
      <c r="A2" s="3"/>
      <c r="B2" s="4"/>
      <c r="C2" s="4"/>
      <c r="D2" s="4"/>
      <c r="E2" s="4"/>
      <c r="F2" s="4"/>
    </row>
    <row r="3" spans="1:6" ht="15.75" thickBot="1" x14ac:dyDescent="0.3"/>
    <row r="4" spans="1:6" ht="33" customHeight="1" thickBot="1" x14ac:dyDescent="0.3">
      <c r="A4" s="2" t="s">
        <v>4</v>
      </c>
      <c r="B4" s="2" t="s">
        <v>5</v>
      </c>
    </row>
    <row r="5" spans="1:6" ht="20.100000000000001" customHeight="1" x14ac:dyDescent="0.25">
      <c r="A5" s="5">
        <v>0</v>
      </c>
      <c r="B5" s="6">
        <v>33</v>
      </c>
    </row>
    <row r="6" spans="1:6" ht="20.100000000000001" customHeight="1" x14ac:dyDescent="0.25">
      <c r="A6" s="5">
        <v>1</v>
      </c>
      <c r="B6" s="6">
        <v>34</v>
      </c>
    </row>
    <row r="7" spans="1:6" ht="20.100000000000001" customHeight="1" x14ac:dyDescent="0.25">
      <c r="A7" s="5">
        <v>2</v>
      </c>
      <c r="B7" s="6">
        <v>35</v>
      </c>
    </row>
    <row r="8" spans="1:6" ht="20.100000000000001" customHeight="1" x14ac:dyDescent="0.25">
      <c r="A8" s="5">
        <v>3</v>
      </c>
      <c r="B8" s="6">
        <v>36</v>
      </c>
    </row>
    <row r="9" spans="1:6" ht="20.100000000000001" customHeight="1" x14ac:dyDescent="0.25">
      <c r="A9" s="5">
        <v>4</v>
      </c>
      <c r="B9" s="6">
        <v>37</v>
      </c>
    </row>
    <row r="10" spans="1:6" ht="20.100000000000001" customHeight="1" x14ac:dyDescent="0.25">
      <c r="A10" s="5">
        <v>5</v>
      </c>
      <c r="B10" s="6">
        <v>38</v>
      </c>
    </row>
    <row r="11" spans="1:6" ht="20.100000000000001" customHeight="1" x14ac:dyDescent="0.25">
      <c r="A11" s="5">
        <v>10</v>
      </c>
      <c r="B11" s="6">
        <v>39</v>
      </c>
    </row>
    <row r="12" spans="1:6" ht="20.100000000000001" customHeight="1" x14ac:dyDescent="0.25">
      <c r="A12" s="5">
        <v>20</v>
      </c>
      <c r="B12" s="6">
        <v>41</v>
      </c>
    </row>
    <row r="13" spans="1:6" ht="20.100000000000001" customHeight="1" thickBot="1" x14ac:dyDescent="0.3">
      <c r="A13" s="7">
        <v>30</v>
      </c>
      <c r="B13" s="8">
        <v>43</v>
      </c>
    </row>
    <row r="14" spans="1:6" ht="20.100000000000001" customHeight="1" x14ac:dyDescent="0.25">
      <c r="A14" s="1"/>
      <c r="B14" s="1"/>
    </row>
    <row r="15" spans="1:6" x14ac:dyDescent="0.25">
      <c r="A15" s="1"/>
      <c r="B15" s="1"/>
    </row>
    <row r="16" spans="1:6" x14ac:dyDescent="0.25">
      <c r="A16" s="1"/>
      <c r="B16" s="1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76adce9-5d26-4749-a202-f09fefe10590}" enabled="0" method="" siteId="{776adce9-5d26-4749-a202-f09fefe1059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AL Entitlement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Leighanne Byrne</dc:creator>
  <cp:lastModifiedBy>Leighanne Byrne</cp:lastModifiedBy>
  <cp:lastPrinted>2025-09-18T16:16:30Z</cp:lastPrinted>
  <dcterms:created xsi:type="dcterms:W3CDTF">2024-10-01T15:12:00Z</dcterms:created>
  <dcterms:modified xsi:type="dcterms:W3CDTF">2025-09-18T16:45:39Z</dcterms:modified>
</cp:coreProperties>
</file>